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Ingredientes" sheetId="2" state="visible" r:id="rId2"/>
    <sheet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FFFFFF"/>
    </font>
    <font>
      <b val="1"/>
      <color rgb="001F1F1F"/>
      <sz val="14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F3F4F6"/>
      </patternFill>
    </fill>
    <fill>
      <patternFill patternType="solid">
        <fgColor rgb="00E7F4EA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1" fontId="6" fillId="2" borderId="2" pivotButton="0" quotePrefix="0" xfId="0"/>
    <xf numFmtId="0" fontId="7" fillId="0" borderId="0" pivotButton="0" quotePrefix="0" xfId="0"/>
    <xf numFmtId="0" fontId="10" fillId="5" borderId="0" applyAlignment="1" pivotButton="0" quotePrefix="0" xfId="0">
      <alignment horizontal="center" vertical="center" wrapText="1"/>
    </xf>
    <xf numFmtId="10" fontId="6" fillId="2" borderId="2" pivotButton="0" quotePrefix="0" xfId="0"/>
    <xf numFmtId="9" fontId="0" fillId="0" borderId="3" pivotButton="0" quotePrefix="0" xfId="0"/>
    <xf numFmtId="4" fontId="0" fillId="0" borderId="3" pivotButton="0" quotePrefix="0" xfId="0"/>
    <xf numFmtId="4" fontId="6" fillId="2" borderId="2" pivotButton="0" quotePrefix="0" xfId="0"/>
    <xf numFmtId="4" fontId="0" fillId="3" borderId="0" applyAlignment="1" pivotButton="0" quotePrefix="0" xfId="0">
      <alignment horizontal="right"/>
    </xf>
    <xf numFmtId="0" fontId="8" fillId="0" borderId="0" pivotButton="0" quotePrefix="0" xfId="0"/>
    <xf numFmtId="4" fontId="9" fillId="4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0" fontId="11" fillId="0" borderId="0" pivotButton="0" quotePrefix="0" xfId="0"/>
    <xf numFmtId="0" fontId="6" fillId="2" borderId="2" pivotButton="0" quotePrefix="0" xfId="0"/>
    <xf numFmtId="164" fontId="0" fillId="0" borderId="3" pivotButton="0" quotePrefix="0" xfId="0"/>
    <xf numFmtId="10" fontId="0" fillId="0" borderId="3" pivotButton="0" quotePrefix="0" xfId="0"/>
    <xf numFmtId="164" fontId="8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8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  <col width="3" customWidth="1" min="5" max="5"/>
    <col width="12" customWidth="1" min="6" max="6"/>
    <col width="16" customWidth="1" min="7" max="7"/>
    <col width="16" customWidth="1" min="8" max="8"/>
  </cols>
  <sheetData>
    <row r="2">
      <c r="B2" s="1" t="inlineStr">
        <is>
          <t>Costo de una receta y precio de venta</t>
        </is>
      </c>
      <c r="D2" s="2" t="inlineStr">
        <is>
          <t>Plantilla de skilio.com/calculadoras/costo-receta-plato/</t>
        </is>
      </c>
    </row>
    <row r="3">
      <c r="B3" s="3" t="inlineStr">
        <is>
          <t>Cuánto cuesta cada porción y a qué precio venderla para tu food cost.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 plato</t>
        </is>
      </c>
      <c r="C6" s="6" t="n"/>
    </row>
    <row r="7" ht="32" customHeight="1">
      <c r="B7" t="inlineStr">
        <is>
          <t>Porciones que salen</t>
        </is>
      </c>
      <c r="C7" s="7" t="n">
        <v>4</v>
      </c>
      <c r="D7" s="8" t="inlineStr">
        <is>
          <t>Los ingredientes se escriben en la hoja «Ingredientes».</t>
        </is>
      </c>
      <c r="F7" s="9" t="inlineStr">
        <is>
          <t>Food cost</t>
        </is>
      </c>
      <c r="G7" s="9" t="inlineStr">
        <is>
          <t>Precio sin impuesto</t>
        </is>
      </c>
      <c r="H7" s="9" t="inlineStr">
        <is>
          <t>Precio con impuesto</t>
        </is>
      </c>
    </row>
    <row r="8">
      <c r="B8" t="inlineStr">
        <is>
          <t>Food cost objetivo</t>
        </is>
      </c>
      <c r="C8" s="10" t="n">
        <v>0.3</v>
      </c>
      <c r="D8" s="8" t="inlineStr">
        <is>
          <t>Qué parte del precio de venta (sin impuesto) quieres que sea el coste de los ingredientes. Muchos locales buscan entre el 25 y el 35 %.</t>
        </is>
      </c>
      <c r="F8" s="11" t="n">
        <v>0.2</v>
      </c>
      <c r="G8" s="12">
        <f>IF($C$13&gt;0,$C$14/F8,"")</f>
        <v>9.357107843137255</v>
      </c>
      <c r="H8" s="12">
        <f>IF($C$13&gt;0,G8*(1+$C$9),"")</f>
        <v>10.292818627450982</v>
      </c>
    </row>
    <row r="9">
      <c r="B9" t="inlineStr">
        <is>
          <t>IVA o impuesto en la carta</t>
        </is>
      </c>
      <c r="C9" s="10" t="n">
        <v>0.1</v>
      </c>
      <c r="D9" s="8" t="inlineStr">
        <is>
          <t>El impuesto que cobras al cliente. Si los precios de tu carta no lo llevan, pon 0.</t>
        </is>
      </c>
      <c r="F9" s="11" t="n">
        <v>0.25</v>
      </c>
      <c r="G9" s="12">
        <f>IF($C$13&gt;0,$C$14/F9,"")</f>
        <v>7.4856862745098045</v>
      </c>
      <c r="H9" s="12">
        <f>IF($C$13&gt;0,G9*(1+$C$9),"")</f>
        <v>8.234254901960785</v>
      </c>
    </row>
    <row r="10">
      <c r="B10" t="inlineStr">
        <is>
          <t>Precio al que vendes el plato ahora (con impuesto)</t>
        </is>
      </c>
      <c r="C10" s="13" t="n">
        <v>0</v>
      </c>
      <c r="D10" s="8" t="inlineStr">
        <is>
          <t>Opcional: para ver tu food cost real. Déjalo en 0 si aún no tienes precio.</t>
        </is>
      </c>
      <c r="F10" s="11" t="n">
        <v>0.3</v>
      </c>
      <c r="G10" s="12">
        <f>IF($C$13&gt;0,$C$14/F10,"")</f>
        <v>6.238071895424837</v>
      </c>
      <c r="H10" s="12">
        <f>IF($C$13&gt;0,G10*(1+$C$9),"")</f>
        <v>6.861879084967321</v>
      </c>
    </row>
    <row r="11">
      <c r="F11" s="11" t="n">
        <v>0.35</v>
      </c>
      <c r="G11" s="12">
        <f>IF($C$13&gt;0,$C$14/F11,"")</f>
        <v>5.346918767507003</v>
      </c>
      <c r="H11" s="12">
        <f>IF($C$13&gt;0,G11*(1+$C$9),"")</f>
        <v>5.881610644257704</v>
      </c>
    </row>
    <row r="12">
      <c r="B12" s="5" t="inlineStr">
        <is>
          <t>Resultados</t>
        </is>
      </c>
      <c r="C12" s="6" t="n"/>
      <c r="F12" s="11" t="n">
        <v>0.4</v>
      </c>
      <c r="G12" s="12">
        <f>IF($C$13&gt;0,$C$14/F12,"")</f>
        <v>4.678553921568628</v>
      </c>
      <c r="H12" s="12">
        <f>IF($C$13&gt;0,G12*(1+$C$9),"")</f>
        <v>5.146409313725491</v>
      </c>
    </row>
    <row r="13">
      <c r="B13" t="inlineStr">
        <is>
          <t>Coste de la receta entera</t>
        </is>
      </c>
      <c r="C13" s="14">
        <f>SUM('Ingredientes'!$G$7:$G$46)</f>
        <v>7.4856862745098045</v>
      </c>
    </row>
    <row r="14">
      <c r="B14" s="15" t="inlineStr">
        <is>
          <t>Coste por porción</t>
        </is>
      </c>
      <c r="C14" s="16">
        <f>$C$13/MAX(1,ROUND($C$7,0))</f>
        <v>1.8714215686274511</v>
      </c>
    </row>
    <row r="15">
      <c r="B15" s="15" t="inlineStr">
        <is>
          <t>Precio de venta sugerido sin impuesto</t>
        </is>
      </c>
      <c r="C15" s="16">
        <f>IF(AND($C$13&gt;0,$C$8&gt;0),$C$14/$C$8,"")</f>
        <v>6.238071895424837</v>
      </c>
      <c r="D15" s="8" t="inlineStr">
        <is>
          <t>Coste por porción entre el food cost objetivo.</t>
        </is>
      </c>
    </row>
    <row r="16">
      <c r="B16" s="15" t="inlineStr">
        <is>
          <t>Precio de venta sugerido con impuesto</t>
        </is>
      </c>
      <c r="C16" s="16">
        <f>IF($C$15="","",$C$15*(1+$C$9))</f>
        <v>6.861879084967321</v>
      </c>
      <c r="D16" s="8" t="inlineStr">
        <is>
          <t>El que pones en la carta.</t>
        </is>
      </c>
    </row>
    <row r="17">
      <c r="B17" t="inlineStr">
        <is>
          <t>Te queda por porción</t>
        </is>
      </c>
      <c r="C17" s="14">
        <f>IF($C$15="","",$C$15-$C$14)</f>
        <v>4.3666503267973855</v>
      </c>
      <c r="D17" s="8" t="inlineStr">
        <is>
          <t>Para el resto de gastos y tu ganancia.</t>
        </is>
      </c>
    </row>
    <row r="18">
      <c r="B18" t="inlineStr">
        <is>
          <t>Tu food cost real</t>
        </is>
      </c>
      <c r="C18" s="17" t="str">
        <f>IF(AND($C$10&gt;0,$C$13&gt;0),$C$14/($C$10/(1+$C$9)),"")</f>
        <v/>
      </c>
      <c r="D18" s="8" t="inlineStr">
        <is>
          <t>Solo sale si escribes el precio al que vendes.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I47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  <col width="14" customWidth="1" min="5" max="5"/>
    <col width="11" customWidth="1" min="6" max="6"/>
    <col width="16" customWidth="1" min="7" max="7"/>
    <col width="14" customWidth="1" min="8" max="8"/>
    <col width="12" customWidth="1" min="9" max="9"/>
  </cols>
  <sheetData>
    <row r="2">
      <c r="B2" s="18" t="inlineStr">
        <is>
          <t>Ingredientes de la receta</t>
        </is>
      </c>
    </row>
    <row r="3">
      <c r="B3" s="8" t="inlineStr">
        <is>
          <t>Usa la misma unidad en «comprada» y «usada»: gramos con gramos, mililitros con mililitros, piezas con piezas.</t>
        </is>
      </c>
    </row>
    <row r="4">
      <c r="B4" s="2" t="inlineStr">
        <is>
          <t>Plantilla de skilio.com/calculadoras/costo-receta-plato/</t>
        </is>
      </c>
    </row>
    <row r="6" ht="32" customHeight="1">
      <c r="B6" s="9" t="inlineStr">
        <is>
          <t>Ingrediente</t>
        </is>
      </c>
      <c r="C6" s="9" t="inlineStr">
        <is>
          <t>Cantidad comprada</t>
        </is>
      </c>
      <c r="D6" s="9" t="inlineStr">
        <is>
          <t>Precio pagado</t>
        </is>
      </c>
      <c r="E6" s="9" t="inlineStr">
        <is>
          <t>Cantidad usada</t>
        </is>
      </c>
      <c r="F6" s="9" t="inlineStr">
        <is>
          <t>Merma</t>
        </is>
      </c>
      <c r="G6" s="9" t="inlineStr">
        <is>
          <t>Coste en la receta</t>
        </is>
      </c>
      <c r="H6" s="9" t="inlineStr">
        <is>
          <t>Por porción</t>
        </is>
      </c>
      <c r="I6" s="9" t="inlineStr">
        <is>
          <t>Del total</t>
        </is>
      </c>
    </row>
    <row r="7">
      <c r="B7" s="19" t="inlineStr">
        <is>
          <t>Pechuga de pollo</t>
        </is>
      </c>
      <c r="C7" s="19" t="n">
        <v>1000</v>
      </c>
      <c r="D7" s="13" t="n">
        <v>8</v>
      </c>
      <c r="E7" s="19" t="n">
        <v>600</v>
      </c>
      <c r="F7" s="10" t="n">
        <v>0.1</v>
      </c>
      <c r="G7" s="20">
        <f>IF(AND(ISNUMBER(C7),C7&gt;0),D7*E7/C7/(1-MIN(0.95,MAX(0,F7))),"")</f>
        <v>5.333333333333333</v>
      </c>
      <c r="H7" s="20">
        <f>IF(G7="","",G7/MAX(1,ROUND('Calculadora'!$C$7,0)))</f>
        <v>1.3333333333333333</v>
      </c>
      <c r="I7" s="21">
        <f>IF(OR(G7="",SUM($G$7:$G$46)=0),"",G7/SUM($G$7:$G$46))</f>
        <v>0.7124708594179741</v>
      </c>
    </row>
    <row r="8">
      <c r="B8" s="19" t="inlineStr">
        <is>
          <t>Arroz</t>
        </is>
      </c>
      <c r="C8" s="19" t="n">
        <v>1000</v>
      </c>
      <c r="D8" s="13" t="n">
        <v>1.5</v>
      </c>
      <c r="E8" s="19" t="n">
        <v>300</v>
      </c>
      <c r="F8" s="10" t="n">
        <v>0</v>
      </c>
      <c r="G8" s="20">
        <f>IF(AND(ISNUMBER(C8),C8&gt;0),D8*E8/C8/(1-MIN(0.95,MAX(0,F8))),"")</f>
        <v>0.45</v>
      </c>
      <c r="H8" s="20">
        <f>IF(G8="","",G8/MAX(1,ROUND('Calculadora'!$C$7,0)))</f>
        <v>0.1125</v>
      </c>
      <c r="I8" s="21">
        <f>IF(OR(G8="",SUM($G$7:$G$46)=0),"",G8/SUM($G$7:$G$46))</f>
        <v>0.060114728763391564</v>
      </c>
    </row>
    <row r="9">
      <c r="B9" s="19" t="inlineStr">
        <is>
          <t>Pimiento</t>
        </is>
      </c>
      <c r="C9" s="19" t="n">
        <v>1000</v>
      </c>
      <c r="D9" s="13" t="n">
        <v>3</v>
      </c>
      <c r="E9" s="19" t="n">
        <v>250</v>
      </c>
      <c r="F9" s="10" t="n">
        <v>0.15</v>
      </c>
      <c r="G9" s="20">
        <f>IF(AND(ISNUMBER(C9),C9&gt;0),D9*E9/C9/(1-MIN(0.95,MAX(0,F9))),"")</f>
        <v>0.8823529411764706</v>
      </c>
      <c r="H9" s="20">
        <f>IF(G9="","",G9/MAX(1,ROUND('Calculadora'!$C$7,0)))</f>
        <v>0.22058823529411764</v>
      </c>
      <c r="I9" s="21">
        <f>IF(OR(G9="",SUM($G$7:$G$46)=0),"",G9/SUM($G$7:$G$46))</f>
        <v>0.11787201718312071</v>
      </c>
    </row>
    <row r="10">
      <c r="B10" s="19" t="inlineStr">
        <is>
          <t>Aceite de oliva</t>
        </is>
      </c>
      <c r="C10" s="19" t="n">
        <v>1000</v>
      </c>
      <c r="D10" s="13" t="n">
        <v>8</v>
      </c>
      <c r="E10" s="19" t="n">
        <v>40</v>
      </c>
      <c r="F10" s="10" t="n">
        <v>0</v>
      </c>
      <c r="G10" s="20">
        <f>IF(AND(ISNUMBER(C10),C10&gt;0),D10*E10/C10/(1-MIN(0.95,MAX(0,F10))),"")</f>
        <v>0.32</v>
      </c>
      <c r="H10" s="20">
        <f>IF(G10="","",G10/MAX(1,ROUND('Calculadora'!$C$7,0)))</f>
        <v>0.08</v>
      </c>
      <c r="I10" s="21">
        <f>IF(OR(G10="",SUM($G$7:$G$46)=0),"",G10/SUM($G$7:$G$46))</f>
        <v>0.04274825156507845</v>
      </c>
    </row>
    <row r="11">
      <c r="B11" s="19" t="inlineStr">
        <is>
          <t>Especias y sal</t>
        </is>
      </c>
      <c r="C11" s="19" t="n">
        <v>1</v>
      </c>
      <c r="D11" s="13" t="n">
        <v>0.5</v>
      </c>
      <c r="E11" s="19" t="n">
        <v>1</v>
      </c>
      <c r="F11" s="10" t="n">
        <v>0</v>
      </c>
      <c r="G11" s="20">
        <f>IF(AND(ISNUMBER(C11),C11&gt;0),D11*E11/C11/(1-MIN(0.95,MAX(0,F11))),"")</f>
        <v>0.5</v>
      </c>
      <c r="H11" s="20">
        <f>IF(G11="","",G11/MAX(1,ROUND('Calculadora'!$C$7,0)))</f>
        <v>0.125</v>
      </c>
      <c r="I11" s="21">
        <f>IF(OR(G11="",SUM($G$7:$G$46)=0),"",G11/SUM($G$7:$G$46))</f>
        <v>0.06679414307043507</v>
      </c>
    </row>
    <row r="12">
      <c r="B12" s="19" t="n"/>
      <c r="C12" s="19" t="n"/>
      <c r="D12" s="13" t="n"/>
      <c r="E12" s="19" t="n"/>
      <c r="F12" s="10" t="n"/>
      <c r="G12" s="20" t="str">
        <f>IF(AND(ISNUMBER(C12),C12&gt;0),D12*E12/C12/(1-MIN(0.95,MAX(0,F12))),"")</f>
        <v/>
      </c>
      <c r="H12" s="20" t="str">
        <f>IF(G12="","",G12/MAX(1,ROUND('Calculadora'!$C$7,0)))</f>
        <v/>
      </c>
      <c r="I12" s="21" t="str">
        <f>IF(OR(G12="",SUM($G$7:$G$46)=0),"",G12/SUM($G$7:$G$46))</f>
        <v/>
      </c>
    </row>
    <row r="13">
      <c r="B13" s="19" t="n"/>
      <c r="C13" s="19" t="n"/>
      <c r="D13" s="13" t="n"/>
      <c r="E13" s="19" t="n"/>
      <c r="F13" s="10" t="n"/>
      <c r="G13" s="20" t="str">
        <f>IF(AND(ISNUMBER(C13),C13&gt;0),D13*E13/C13/(1-MIN(0.95,MAX(0,F13))),"")</f>
        <v/>
      </c>
      <c r="H13" s="20" t="str">
        <f>IF(G13="","",G13/MAX(1,ROUND('Calculadora'!$C$7,0)))</f>
        <v/>
      </c>
      <c r="I13" s="21" t="str">
        <f>IF(OR(G13="",SUM($G$7:$G$46)=0),"",G13/SUM($G$7:$G$46))</f>
        <v/>
      </c>
    </row>
    <row r="14">
      <c r="B14" s="19" t="n"/>
      <c r="C14" s="19" t="n"/>
      <c r="D14" s="13" t="n"/>
      <c r="E14" s="19" t="n"/>
      <c r="F14" s="10" t="n"/>
      <c r="G14" s="20" t="str">
        <f>IF(AND(ISNUMBER(C14),C14&gt;0),D14*E14/C14/(1-MIN(0.95,MAX(0,F14))),"")</f>
        <v/>
      </c>
      <c r="H14" s="20" t="str">
        <f>IF(G14="","",G14/MAX(1,ROUND('Calculadora'!$C$7,0)))</f>
        <v/>
      </c>
      <c r="I14" s="21" t="str">
        <f>IF(OR(G14="",SUM($G$7:$G$46)=0),"",G14/SUM($G$7:$G$46))</f>
        <v/>
      </c>
    </row>
    <row r="15">
      <c r="B15" s="19" t="n"/>
      <c r="C15" s="19" t="n"/>
      <c r="D15" s="13" t="n"/>
      <c r="E15" s="19" t="n"/>
      <c r="F15" s="10" t="n"/>
      <c r="G15" s="20" t="str">
        <f>IF(AND(ISNUMBER(C15),C15&gt;0),D15*E15/C15/(1-MIN(0.95,MAX(0,F15))),"")</f>
        <v/>
      </c>
      <c r="H15" s="20" t="str">
        <f>IF(G15="","",G15/MAX(1,ROUND('Calculadora'!$C$7,0)))</f>
        <v/>
      </c>
      <c r="I15" s="21" t="str">
        <f>IF(OR(G15="",SUM($G$7:$G$46)=0),"",G15/SUM($G$7:$G$46))</f>
        <v/>
      </c>
    </row>
    <row r="16">
      <c r="B16" s="19" t="n"/>
      <c r="C16" s="19" t="n"/>
      <c r="D16" s="13" t="n"/>
      <c r="E16" s="19" t="n"/>
      <c r="F16" s="10" t="n"/>
      <c r="G16" s="20" t="str">
        <f>IF(AND(ISNUMBER(C16),C16&gt;0),D16*E16/C16/(1-MIN(0.95,MAX(0,F16))),"")</f>
        <v/>
      </c>
      <c r="H16" s="20" t="str">
        <f>IF(G16="","",G16/MAX(1,ROUND('Calculadora'!$C$7,0)))</f>
        <v/>
      </c>
      <c r="I16" s="21" t="str">
        <f>IF(OR(G16="",SUM($G$7:$G$46)=0),"",G16/SUM($G$7:$G$46))</f>
        <v/>
      </c>
    </row>
    <row r="17">
      <c r="B17" s="19" t="n"/>
      <c r="C17" s="19" t="n"/>
      <c r="D17" s="13" t="n"/>
      <c r="E17" s="19" t="n"/>
      <c r="F17" s="10" t="n"/>
      <c r="G17" s="20" t="str">
        <f>IF(AND(ISNUMBER(C17),C17&gt;0),D17*E17/C17/(1-MIN(0.95,MAX(0,F17))),"")</f>
        <v/>
      </c>
      <c r="H17" s="20" t="str">
        <f>IF(G17="","",G17/MAX(1,ROUND('Calculadora'!$C$7,0)))</f>
        <v/>
      </c>
      <c r="I17" s="21" t="str">
        <f>IF(OR(G17="",SUM($G$7:$G$46)=0),"",G17/SUM($G$7:$G$46))</f>
        <v/>
      </c>
    </row>
    <row r="18">
      <c r="B18" s="19" t="n"/>
      <c r="C18" s="19" t="n"/>
      <c r="D18" s="13" t="n"/>
      <c r="E18" s="19" t="n"/>
      <c r="F18" s="10" t="n"/>
      <c r="G18" s="20" t="str">
        <f>IF(AND(ISNUMBER(C18),C18&gt;0),D18*E18/C18/(1-MIN(0.95,MAX(0,F18))),"")</f>
        <v/>
      </c>
      <c r="H18" s="20" t="str">
        <f>IF(G18="","",G18/MAX(1,ROUND('Calculadora'!$C$7,0)))</f>
        <v/>
      </c>
      <c r="I18" s="21" t="str">
        <f>IF(OR(G18="",SUM($G$7:$G$46)=0),"",G18/SUM($G$7:$G$46))</f>
        <v/>
      </c>
    </row>
    <row r="19">
      <c r="B19" s="19" t="n"/>
      <c r="C19" s="19" t="n"/>
      <c r="D19" s="13" t="n"/>
      <c r="E19" s="19" t="n"/>
      <c r="F19" s="10" t="n"/>
      <c r="G19" s="20" t="str">
        <f>IF(AND(ISNUMBER(C19),C19&gt;0),D19*E19/C19/(1-MIN(0.95,MAX(0,F19))),"")</f>
        <v/>
      </c>
      <c r="H19" s="20" t="str">
        <f>IF(G19="","",G19/MAX(1,ROUND('Calculadora'!$C$7,0)))</f>
        <v/>
      </c>
      <c r="I19" s="21" t="str">
        <f>IF(OR(G19="",SUM($G$7:$G$46)=0),"",G19/SUM($G$7:$G$46))</f>
        <v/>
      </c>
    </row>
    <row r="20">
      <c r="B20" s="19" t="n"/>
      <c r="C20" s="19" t="n"/>
      <c r="D20" s="13" t="n"/>
      <c r="E20" s="19" t="n"/>
      <c r="F20" s="10" t="n"/>
      <c r="G20" s="20" t="str">
        <f>IF(AND(ISNUMBER(C20),C20&gt;0),D20*E20/C20/(1-MIN(0.95,MAX(0,F20))),"")</f>
        <v/>
      </c>
      <c r="H20" s="20" t="str">
        <f>IF(G20="","",G20/MAX(1,ROUND('Calculadora'!$C$7,0)))</f>
        <v/>
      </c>
      <c r="I20" s="21" t="str">
        <f>IF(OR(G20="",SUM($G$7:$G$46)=0),"",G20/SUM($G$7:$G$46))</f>
        <v/>
      </c>
    </row>
    <row r="21">
      <c r="B21" s="19" t="n"/>
      <c r="C21" s="19" t="n"/>
      <c r="D21" s="13" t="n"/>
      <c r="E21" s="19" t="n"/>
      <c r="F21" s="10" t="n"/>
      <c r="G21" s="20" t="str">
        <f>IF(AND(ISNUMBER(C21),C21&gt;0),D21*E21/C21/(1-MIN(0.95,MAX(0,F21))),"")</f>
        <v/>
      </c>
      <c r="H21" s="20" t="str">
        <f>IF(G21="","",G21/MAX(1,ROUND('Calculadora'!$C$7,0)))</f>
        <v/>
      </c>
      <c r="I21" s="21" t="str">
        <f>IF(OR(G21="",SUM($G$7:$G$46)=0),"",G21/SUM($G$7:$G$46))</f>
        <v/>
      </c>
    </row>
    <row r="22">
      <c r="B22" s="19" t="n"/>
      <c r="C22" s="19" t="n"/>
      <c r="D22" s="13" t="n"/>
      <c r="E22" s="19" t="n"/>
      <c r="F22" s="10" t="n"/>
      <c r="G22" s="20" t="str">
        <f>IF(AND(ISNUMBER(C22),C22&gt;0),D22*E22/C22/(1-MIN(0.95,MAX(0,F22))),"")</f>
        <v/>
      </c>
      <c r="H22" s="20" t="str">
        <f>IF(G22="","",G22/MAX(1,ROUND('Calculadora'!$C$7,0)))</f>
        <v/>
      </c>
      <c r="I22" s="21" t="str">
        <f>IF(OR(G22="",SUM($G$7:$G$46)=0),"",G22/SUM($G$7:$G$46))</f>
        <v/>
      </c>
    </row>
    <row r="23">
      <c r="B23" s="19" t="n"/>
      <c r="C23" s="19" t="n"/>
      <c r="D23" s="13" t="n"/>
      <c r="E23" s="19" t="n"/>
      <c r="F23" s="10" t="n"/>
      <c r="G23" s="20" t="str">
        <f>IF(AND(ISNUMBER(C23),C23&gt;0),D23*E23/C23/(1-MIN(0.95,MAX(0,F23))),"")</f>
        <v/>
      </c>
      <c r="H23" s="20" t="str">
        <f>IF(G23="","",G23/MAX(1,ROUND('Calculadora'!$C$7,0)))</f>
        <v/>
      </c>
      <c r="I23" s="21" t="str">
        <f>IF(OR(G23="",SUM($G$7:$G$46)=0),"",G23/SUM($G$7:$G$46))</f>
        <v/>
      </c>
    </row>
    <row r="24">
      <c r="B24" s="19" t="n"/>
      <c r="C24" s="19" t="n"/>
      <c r="D24" s="13" t="n"/>
      <c r="E24" s="19" t="n"/>
      <c r="F24" s="10" t="n"/>
      <c r="G24" s="20" t="str">
        <f>IF(AND(ISNUMBER(C24),C24&gt;0),D24*E24/C24/(1-MIN(0.95,MAX(0,F24))),"")</f>
        <v/>
      </c>
      <c r="H24" s="20" t="str">
        <f>IF(G24="","",G24/MAX(1,ROUND('Calculadora'!$C$7,0)))</f>
        <v/>
      </c>
      <c r="I24" s="21" t="str">
        <f>IF(OR(G24="",SUM($G$7:$G$46)=0),"",G24/SUM($G$7:$G$46))</f>
        <v/>
      </c>
    </row>
    <row r="25">
      <c r="B25" s="19" t="n"/>
      <c r="C25" s="19" t="n"/>
      <c r="D25" s="13" t="n"/>
      <c r="E25" s="19" t="n"/>
      <c r="F25" s="10" t="n"/>
      <c r="G25" s="20" t="str">
        <f>IF(AND(ISNUMBER(C25),C25&gt;0),D25*E25/C25/(1-MIN(0.95,MAX(0,F25))),"")</f>
        <v/>
      </c>
      <c r="H25" s="20" t="str">
        <f>IF(G25="","",G25/MAX(1,ROUND('Calculadora'!$C$7,0)))</f>
        <v/>
      </c>
      <c r="I25" s="21" t="str">
        <f>IF(OR(G25="",SUM($G$7:$G$46)=0),"",G25/SUM($G$7:$G$46))</f>
        <v/>
      </c>
    </row>
    <row r="26">
      <c r="B26" s="19" t="n"/>
      <c r="C26" s="19" t="n"/>
      <c r="D26" s="13" t="n"/>
      <c r="E26" s="19" t="n"/>
      <c r="F26" s="10" t="n"/>
      <c r="G26" s="20" t="str">
        <f>IF(AND(ISNUMBER(C26),C26&gt;0),D26*E26/C26/(1-MIN(0.95,MAX(0,F26))),"")</f>
        <v/>
      </c>
      <c r="H26" s="20" t="str">
        <f>IF(G26="","",G26/MAX(1,ROUND('Calculadora'!$C$7,0)))</f>
        <v/>
      </c>
      <c r="I26" s="21" t="str">
        <f>IF(OR(G26="",SUM($G$7:$G$46)=0),"",G26/SUM($G$7:$G$46))</f>
        <v/>
      </c>
    </row>
    <row r="27">
      <c r="B27" s="19" t="n"/>
      <c r="C27" s="19" t="n"/>
      <c r="D27" s="13" t="n"/>
      <c r="E27" s="19" t="n"/>
      <c r="F27" s="10" t="n"/>
      <c r="G27" s="20" t="str">
        <f>IF(AND(ISNUMBER(C27),C27&gt;0),D27*E27/C27/(1-MIN(0.95,MAX(0,F27))),"")</f>
        <v/>
      </c>
      <c r="H27" s="20" t="str">
        <f>IF(G27="","",G27/MAX(1,ROUND('Calculadora'!$C$7,0)))</f>
        <v/>
      </c>
      <c r="I27" s="21" t="str">
        <f>IF(OR(G27="",SUM($G$7:$G$46)=0),"",G27/SUM($G$7:$G$46))</f>
        <v/>
      </c>
    </row>
    <row r="28">
      <c r="B28" s="19" t="n"/>
      <c r="C28" s="19" t="n"/>
      <c r="D28" s="13" t="n"/>
      <c r="E28" s="19" t="n"/>
      <c r="F28" s="10" t="n"/>
      <c r="G28" s="20" t="str">
        <f>IF(AND(ISNUMBER(C28),C28&gt;0),D28*E28/C28/(1-MIN(0.95,MAX(0,F28))),"")</f>
        <v/>
      </c>
      <c r="H28" s="20" t="str">
        <f>IF(G28="","",G28/MAX(1,ROUND('Calculadora'!$C$7,0)))</f>
        <v/>
      </c>
      <c r="I28" s="21" t="str">
        <f>IF(OR(G28="",SUM($G$7:$G$46)=0),"",G28/SUM($G$7:$G$46))</f>
        <v/>
      </c>
    </row>
    <row r="29">
      <c r="B29" s="19" t="n"/>
      <c r="C29" s="19" t="n"/>
      <c r="D29" s="13" t="n"/>
      <c r="E29" s="19" t="n"/>
      <c r="F29" s="10" t="n"/>
      <c r="G29" s="20" t="str">
        <f>IF(AND(ISNUMBER(C29),C29&gt;0),D29*E29/C29/(1-MIN(0.95,MAX(0,F29))),"")</f>
        <v/>
      </c>
      <c r="H29" s="20" t="str">
        <f>IF(G29="","",G29/MAX(1,ROUND('Calculadora'!$C$7,0)))</f>
        <v/>
      </c>
      <c r="I29" s="21" t="str">
        <f>IF(OR(G29="",SUM($G$7:$G$46)=0),"",G29/SUM($G$7:$G$46))</f>
        <v/>
      </c>
    </row>
    <row r="30">
      <c r="B30" s="19" t="n"/>
      <c r="C30" s="19" t="n"/>
      <c r="D30" s="13" t="n"/>
      <c r="E30" s="19" t="n"/>
      <c r="F30" s="10" t="n"/>
      <c r="G30" s="20" t="str">
        <f>IF(AND(ISNUMBER(C30),C30&gt;0),D30*E30/C30/(1-MIN(0.95,MAX(0,F30))),"")</f>
        <v/>
      </c>
      <c r="H30" s="20" t="str">
        <f>IF(G30="","",G30/MAX(1,ROUND('Calculadora'!$C$7,0)))</f>
        <v/>
      </c>
      <c r="I30" s="21" t="str">
        <f>IF(OR(G30="",SUM($G$7:$G$46)=0),"",G30/SUM($G$7:$G$46))</f>
        <v/>
      </c>
    </row>
    <row r="31">
      <c r="B31" s="19" t="n"/>
      <c r="C31" s="19" t="n"/>
      <c r="D31" s="13" t="n"/>
      <c r="E31" s="19" t="n"/>
      <c r="F31" s="10" t="n"/>
      <c r="G31" s="20" t="str">
        <f>IF(AND(ISNUMBER(C31),C31&gt;0),D31*E31/C31/(1-MIN(0.95,MAX(0,F31))),"")</f>
        <v/>
      </c>
      <c r="H31" s="20" t="str">
        <f>IF(G31="","",G31/MAX(1,ROUND('Calculadora'!$C$7,0)))</f>
        <v/>
      </c>
      <c r="I31" s="21" t="str">
        <f>IF(OR(G31="",SUM($G$7:$G$46)=0),"",G31/SUM($G$7:$G$46))</f>
        <v/>
      </c>
    </row>
    <row r="32">
      <c r="B32" s="19" t="n"/>
      <c r="C32" s="19" t="n"/>
      <c r="D32" s="13" t="n"/>
      <c r="E32" s="19" t="n"/>
      <c r="F32" s="10" t="n"/>
      <c r="G32" s="20" t="str">
        <f>IF(AND(ISNUMBER(C32),C32&gt;0),D32*E32/C32/(1-MIN(0.95,MAX(0,F32))),"")</f>
        <v/>
      </c>
      <c r="H32" s="20" t="str">
        <f>IF(G32="","",G32/MAX(1,ROUND('Calculadora'!$C$7,0)))</f>
        <v/>
      </c>
      <c r="I32" s="21" t="str">
        <f>IF(OR(G32="",SUM($G$7:$G$46)=0),"",G32/SUM($G$7:$G$46))</f>
        <v/>
      </c>
    </row>
    <row r="33">
      <c r="B33" s="19" t="n"/>
      <c r="C33" s="19" t="n"/>
      <c r="D33" s="13" t="n"/>
      <c r="E33" s="19" t="n"/>
      <c r="F33" s="10" t="n"/>
      <c r="G33" s="20" t="str">
        <f>IF(AND(ISNUMBER(C33),C33&gt;0),D33*E33/C33/(1-MIN(0.95,MAX(0,F33))),"")</f>
        <v/>
      </c>
      <c r="H33" s="20" t="str">
        <f>IF(G33="","",G33/MAX(1,ROUND('Calculadora'!$C$7,0)))</f>
        <v/>
      </c>
      <c r="I33" s="21" t="str">
        <f>IF(OR(G33="",SUM($G$7:$G$46)=0),"",G33/SUM($G$7:$G$46))</f>
        <v/>
      </c>
    </row>
    <row r="34">
      <c r="B34" s="19" t="n"/>
      <c r="C34" s="19" t="n"/>
      <c r="D34" s="13" t="n"/>
      <c r="E34" s="19" t="n"/>
      <c r="F34" s="10" t="n"/>
      <c r="G34" s="20" t="str">
        <f>IF(AND(ISNUMBER(C34),C34&gt;0),D34*E34/C34/(1-MIN(0.95,MAX(0,F34))),"")</f>
        <v/>
      </c>
      <c r="H34" s="20" t="str">
        <f>IF(G34="","",G34/MAX(1,ROUND('Calculadora'!$C$7,0)))</f>
        <v/>
      </c>
      <c r="I34" s="21" t="str">
        <f>IF(OR(G34="",SUM($G$7:$G$46)=0),"",G34/SUM($G$7:$G$46))</f>
        <v/>
      </c>
    </row>
    <row r="35">
      <c r="B35" s="19" t="n"/>
      <c r="C35" s="19" t="n"/>
      <c r="D35" s="13" t="n"/>
      <c r="E35" s="19" t="n"/>
      <c r="F35" s="10" t="n"/>
      <c r="G35" s="20" t="str">
        <f>IF(AND(ISNUMBER(C35),C35&gt;0),D35*E35/C35/(1-MIN(0.95,MAX(0,F35))),"")</f>
        <v/>
      </c>
      <c r="H35" s="20" t="str">
        <f>IF(G35="","",G35/MAX(1,ROUND('Calculadora'!$C$7,0)))</f>
        <v/>
      </c>
      <c r="I35" s="21" t="str">
        <f>IF(OR(G35="",SUM($G$7:$G$46)=0),"",G35/SUM($G$7:$G$46))</f>
        <v/>
      </c>
    </row>
    <row r="36">
      <c r="B36" s="19" t="n"/>
      <c r="C36" s="19" t="n"/>
      <c r="D36" s="13" t="n"/>
      <c r="E36" s="19" t="n"/>
      <c r="F36" s="10" t="n"/>
      <c r="G36" s="20" t="str">
        <f>IF(AND(ISNUMBER(C36),C36&gt;0),D36*E36/C36/(1-MIN(0.95,MAX(0,F36))),"")</f>
        <v/>
      </c>
      <c r="H36" s="20" t="str">
        <f>IF(G36="","",G36/MAX(1,ROUND('Calculadora'!$C$7,0)))</f>
        <v/>
      </c>
      <c r="I36" s="21" t="str">
        <f>IF(OR(G36="",SUM($G$7:$G$46)=0),"",G36/SUM($G$7:$G$46))</f>
        <v/>
      </c>
    </row>
    <row r="37">
      <c r="B37" s="19" t="n"/>
      <c r="C37" s="19" t="n"/>
      <c r="D37" s="13" t="n"/>
      <c r="E37" s="19" t="n"/>
      <c r="F37" s="10" t="n"/>
      <c r="G37" s="20" t="str">
        <f>IF(AND(ISNUMBER(C37),C37&gt;0),D37*E37/C37/(1-MIN(0.95,MAX(0,F37))),"")</f>
        <v/>
      </c>
      <c r="H37" s="20" t="str">
        <f>IF(G37="","",G37/MAX(1,ROUND('Calculadora'!$C$7,0)))</f>
        <v/>
      </c>
      <c r="I37" s="21" t="str">
        <f>IF(OR(G37="",SUM($G$7:$G$46)=0),"",G37/SUM($G$7:$G$46))</f>
        <v/>
      </c>
    </row>
    <row r="38">
      <c r="B38" s="19" t="n"/>
      <c r="C38" s="19" t="n"/>
      <c r="D38" s="13" t="n"/>
      <c r="E38" s="19" t="n"/>
      <c r="F38" s="10" t="n"/>
      <c r="G38" s="20" t="str">
        <f>IF(AND(ISNUMBER(C38),C38&gt;0),D38*E38/C38/(1-MIN(0.95,MAX(0,F38))),"")</f>
        <v/>
      </c>
      <c r="H38" s="20" t="str">
        <f>IF(G38="","",G38/MAX(1,ROUND('Calculadora'!$C$7,0)))</f>
        <v/>
      </c>
      <c r="I38" s="21" t="str">
        <f>IF(OR(G38="",SUM($G$7:$G$46)=0),"",G38/SUM($G$7:$G$46))</f>
        <v/>
      </c>
    </row>
    <row r="39">
      <c r="B39" s="19" t="n"/>
      <c r="C39" s="19" t="n"/>
      <c r="D39" s="13" t="n"/>
      <c r="E39" s="19" t="n"/>
      <c r="F39" s="10" t="n"/>
      <c r="G39" s="20" t="str">
        <f>IF(AND(ISNUMBER(C39),C39&gt;0),D39*E39/C39/(1-MIN(0.95,MAX(0,F39))),"")</f>
        <v/>
      </c>
      <c r="H39" s="20" t="str">
        <f>IF(G39="","",G39/MAX(1,ROUND('Calculadora'!$C$7,0)))</f>
        <v/>
      </c>
      <c r="I39" s="21" t="str">
        <f>IF(OR(G39="",SUM($G$7:$G$46)=0),"",G39/SUM($G$7:$G$46))</f>
        <v/>
      </c>
    </row>
    <row r="40">
      <c r="B40" s="19" t="n"/>
      <c r="C40" s="19" t="n"/>
      <c r="D40" s="13" t="n"/>
      <c r="E40" s="19" t="n"/>
      <c r="F40" s="10" t="n"/>
      <c r="G40" s="20" t="str">
        <f>IF(AND(ISNUMBER(C40),C40&gt;0),D40*E40/C40/(1-MIN(0.95,MAX(0,F40))),"")</f>
        <v/>
      </c>
      <c r="H40" s="20" t="str">
        <f>IF(G40="","",G40/MAX(1,ROUND('Calculadora'!$C$7,0)))</f>
        <v/>
      </c>
      <c r="I40" s="21" t="str">
        <f>IF(OR(G40="",SUM($G$7:$G$46)=0),"",G40/SUM($G$7:$G$46))</f>
        <v/>
      </c>
    </row>
    <row r="41">
      <c r="B41" s="19" t="n"/>
      <c r="C41" s="19" t="n"/>
      <c r="D41" s="13" t="n"/>
      <c r="E41" s="19" t="n"/>
      <c r="F41" s="10" t="n"/>
      <c r="G41" s="20" t="str">
        <f>IF(AND(ISNUMBER(C41),C41&gt;0),D41*E41/C41/(1-MIN(0.95,MAX(0,F41))),"")</f>
        <v/>
      </c>
      <c r="H41" s="20" t="str">
        <f>IF(G41="","",G41/MAX(1,ROUND('Calculadora'!$C$7,0)))</f>
        <v/>
      </c>
      <c r="I41" s="21" t="str">
        <f>IF(OR(G41="",SUM($G$7:$G$46)=0),"",G41/SUM($G$7:$G$46))</f>
        <v/>
      </c>
    </row>
    <row r="42">
      <c r="B42" s="19" t="n"/>
      <c r="C42" s="19" t="n"/>
      <c r="D42" s="13" t="n"/>
      <c r="E42" s="19" t="n"/>
      <c r="F42" s="10" t="n"/>
      <c r="G42" s="20" t="str">
        <f>IF(AND(ISNUMBER(C42),C42&gt;0),D42*E42/C42/(1-MIN(0.95,MAX(0,F42))),"")</f>
        <v/>
      </c>
      <c r="H42" s="20" t="str">
        <f>IF(G42="","",G42/MAX(1,ROUND('Calculadora'!$C$7,0)))</f>
        <v/>
      </c>
      <c r="I42" s="21" t="str">
        <f>IF(OR(G42="",SUM($G$7:$G$46)=0),"",G42/SUM($G$7:$G$46))</f>
        <v/>
      </c>
    </row>
    <row r="43">
      <c r="B43" s="19" t="n"/>
      <c r="C43" s="19" t="n"/>
      <c r="D43" s="13" t="n"/>
      <c r="E43" s="19" t="n"/>
      <c r="F43" s="10" t="n"/>
      <c r="G43" s="20" t="str">
        <f>IF(AND(ISNUMBER(C43),C43&gt;0),D43*E43/C43/(1-MIN(0.95,MAX(0,F43))),"")</f>
        <v/>
      </c>
      <c r="H43" s="20" t="str">
        <f>IF(G43="","",G43/MAX(1,ROUND('Calculadora'!$C$7,0)))</f>
        <v/>
      </c>
      <c r="I43" s="21" t="str">
        <f>IF(OR(G43="",SUM($G$7:$G$46)=0),"",G43/SUM($G$7:$G$46))</f>
        <v/>
      </c>
    </row>
    <row r="44">
      <c r="B44" s="19" t="n"/>
      <c r="C44" s="19" t="n"/>
      <c r="D44" s="13" t="n"/>
      <c r="E44" s="19" t="n"/>
      <c r="F44" s="10" t="n"/>
      <c r="G44" s="20" t="str">
        <f>IF(AND(ISNUMBER(C44),C44&gt;0),D44*E44/C44/(1-MIN(0.95,MAX(0,F44))),"")</f>
        <v/>
      </c>
      <c r="H44" s="20" t="str">
        <f>IF(G44="","",G44/MAX(1,ROUND('Calculadora'!$C$7,0)))</f>
        <v/>
      </c>
      <c r="I44" s="21" t="str">
        <f>IF(OR(G44="",SUM($G$7:$G$46)=0),"",G44/SUM($G$7:$G$46))</f>
        <v/>
      </c>
    </row>
    <row r="45">
      <c r="B45" s="19" t="n"/>
      <c r="C45" s="19" t="n"/>
      <c r="D45" s="13" t="n"/>
      <c r="E45" s="19" t="n"/>
      <c r="F45" s="10" t="n"/>
      <c r="G45" s="20" t="str">
        <f>IF(AND(ISNUMBER(C45),C45&gt;0),D45*E45/C45/(1-MIN(0.95,MAX(0,F45))),"")</f>
        <v/>
      </c>
      <c r="H45" s="20" t="str">
        <f>IF(G45="","",G45/MAX(1,ROUND('Calculadora'!$C$7,0)))</f>
        <v/>
      </c>
      <c r="I45" s="21" t="str">
        <f>IF(OR(G45="",SUM($G$7:$G$46)=0),"",G45/SUM($G$7:$G$46))</f>
        <v/>
      </c>
    </row>
    <row r="46">
      <c r="B46" s="19" t="n"/>
      <c r="C46" s="19" t="n"/>
      <c r="D46" s="13" t="n"/>
      <c r="E46" s="19" t="n"/>
      <c r="F46" s="10" t="n"/>
      <c r="G46" s="20" t="str">
        <f>IF(AND(ISNUMBER(C46),C46&gt;0),D46*E46/C46/(1-MIN(0.95,MAX(0,F46))),"")</f>
        <v/>
      </c>
      <c r="H46" s="20" t="str">
        <f>IF(G46="","",G46/MAX(1,ROUND('Calculadora'!$C$7,0)))</f>
        <v/>
      </c>
      <c r="I46" s="21" t="str">
        <f>IF(OR(G46="",SUM($G$7:$G$46)=0),"",G46/SUM($G$7:$G$46))</f>
        <v/>
      </c>
    </row>
    <row r="47">
      <c r="B47" s="15" t="inlineStr">
        <is>
          <t>Total</t>
        </is>
      </c>
      <c r="G47" s="22">
        <f>SUM(G7:G46)</f>
        <v>7.4856862745098045</v>
      </c>
      <c r="H47" s="22">
        <f>SUM(H7:H46)</f>
        <v>1.8714215686274511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3" t="inlineStr">
        <is>
          <t>Cómo se usa la plantilla de costo de recetas</t>
        </is>
      </c>
    </row>
    <row r="4" ht="30" customHeight="1">
      <c r="B4" s="24" t="inlineStr">
        <is>
          <t>1. En «Ingredientes», escribe cada ingrediente con la cantidad que compras, lo que pagas, la cantidad que usas en la receta y su merma.</t>
        </is>
      </c>
    </row>
    <row r="5" ht="30" customHeight="1">
      <c r="B5" s="24" t="inlineStr">
        <is>
          <t>2. La merma es lo que tiras al limpiar o cocinar: cáscaras, huesos, grasa. Con un 10 %, de cada 10 kilos que compras, 1 no se aprovecha.</t>
        </is>
      </c>
    </row>
    <row r="6" ht="15" customHeight="1">
      <c r="B6" s="24" t="inlineStr">
        <is>
          <t>3. En «Calculadora», escribe las porciones que salen, el food cost que buscas y el impuesto de tu carta.</t>
        </is>
      </c>
    </row>
    <row r="7" ht="15" customHeight="1">
      <c r="B7" s="24" t="inlineStr">
        <is>
          <t>4. Lee el coste por porción y el precio de venta sugerido, sin impuesto y con él.</t>
        </is>
      </c>
    </row>
    <row r="8" ht="30" customHeight="1">
      <c r="B8" s="24" t="inlineStr">
        <is>
          <t>5. Si ya vendes el plato, escribe su precio para ver tu food cost real. La tabla de la derecha enseña el precio con otros food cost.</t>
        </is>
      </c>
    </row>
    <row r="10" ht="15" customHeight="1">
      <c r="B10" s="25" t="inlineStr">
        <is>
          <t>Coste de un ingrediente = precio pagado × cantidad usada ÷ cantidad comprada ÷ (1 − merma).</t>
        </is>
      </c>
    </row>
    <row r="11" ht="15" customHeight="1">
      <c r="B11" s="25" t="inlineStr">
        <is>
          <t>El food cost solo cuenta los ingredientes: el alquiler, los sueldos o la luz se pagan con lo que queda.</t>
        </is>
      </c>
    </row>
    <row r="12" ht="30" customHeight="1">
      <c r="B12" s="25" t="inlineStr">
        <is>
          <t>Las celdas naranjas son las que puedes cambiar. Las demás llevan fórmulas: si las borras, la plantilla deja de calcular.</t>
        </is>
      </c>
    </row>
    <row r="13" ht="30" customHeight="1">
      <c r="B13" s="25" t="inlineStr">
        <is>
          <t>Funciona en Excel, en Google Sheets (súbela a Drive y ábrela con Hojas de cálculo) y en LibreOffice. No tiene macros.</t>
        </is>
      </c>
    </row>
    <row r="14" ht="15" customHeight="1">
      <c r="B14" s="25" t="inlineStr">
        <is>
          <t>Las cifras no llevan símbolo de moneda: sirve para euros, pesos, dólares o cualquier otra.</t>
        </is>
      </c>
    </row>
    <row r="15" ht="30" customHeight="1">
      <c r="B15" s="25" t="inlineStr">
        <is>
          <t>Es una estimación orientativa con las fórmulas habituales. Para una decisión importante, compara con la oferta o el contrato reales.</t>
        </is>
      </c>
    </row>
    <row r="17">
      <c r="B17" s="8" t="inlineStr">
        <is>
          <t>Calculadora online con estos mismos cálculos: skilio.com/calculadoras/costo-receta-plato/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costo de recetas</dc:title>
  <dcterms:created xsi:type="dcterms:W3CDTF">2026-11-01T01:31:07Z</dcterms:created>
  <dcterms:modified xsi:type="dcterms:W3CDTF">2026-11-01T01:31:07Z</dcterms:modified>
</cp:coreProperties>
</file>